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" yWindow="74" windowWidth="13450" windowHeight="11758" tabRatio="687" activeTab="0"/>
  </bookViews>
  <sheets>
    <sheet name="PENSIONADOS" sheetId="1" r:id="rId1"/>
  </sheets>
  <definedNames>
    <definedName name="_xlnm.Print_Area" localSheetId="0">'PENSIONADOS'!$A$1:$L$172</definedName>
  </definedNames>
  <calcPr fullCalcOnLoad="1"/>
</workbook>
</file>

<file path=xl/sharedStrings.xml><?xml version="1.0" encoding="utf-8"?>
<sst xmlns="http://schemas.openxmlformats.org/spreadsheetml/2006/main" count="433" uniqueCount="225">
  <si>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</si>
  <si>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</si>
  <si>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</si>
  <si>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</si>
  <si>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</si>
  <si>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</si>
  <si>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</si>
  <si>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</si>
  <si>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</si>
  <si>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</si>
  <si>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</si>
  <si>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</si>
  <si>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</si>
  <si>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</si>
  <si>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</si>
  <si>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</si>
  <si>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</si>
  <si>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</si>
  <si>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</si>
  <si>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</si>
  <si>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</si>
  <si>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</si>
  <si>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</si>
  <si>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</si>
  <si>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</si>
  <si>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</si>
  <si>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</si>
  <si>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</si>
  <si>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</si>
  <si>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</si>
  <si>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</si>
  <si>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</si>
  <si>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</si>
  <si>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</si>
  <si>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</si>
  <si>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</si>
  <si>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</si>
  <si>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</si>
  <si>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</si>
  <si>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</si>
  <si>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</si>
  <si>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</si>
  <si>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</si>
  <si>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</si>
  <si>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</si>
  <si>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</si>
  <si>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</si>
  <si>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</si>
  <si>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</si>
  <si>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</si>
  <si>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</si>
  <si>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</si>
  <si>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</si>
  <si>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</si>
  <si>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</si>
  <si>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</si>
  <si>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</si>
  <si>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</si>
  <si>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</si>
  <si>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</si>
  <si>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</si>
  <si>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</si>
  <si>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</si>
  <si>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</si>
  <si>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</si>
  <si>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</si>
  <si>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</si>
  <si>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</si>
  <si>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</si>
  <si>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</si>
  <si>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</si>
  <si>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</si>
  <si>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</si>
  <si>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</si>
  <si>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</si>
  <si>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</si>
  <si>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</si>
  <si>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</si>
  <si>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</si>
  <si>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</si>
  <si>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</si>
  <si>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</si>
  <si>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</si>
  <si>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</si>
  <si>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</si>
  <si>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</si>
  <si>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</si>
  <si>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</si>
  <si>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</si>
  <si>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</si>
  <si>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</si>
  <si>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</si>
  <si>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</si>
  <si>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</si>
  <si>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</si>
  <si>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</si>
  <si>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</si>
  <si>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</si>
  <si>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</si>
  <si>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</si>
  <si>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</si>
  <si>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</si>
  <si>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</si>
  <si>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</si>
  <si>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</si>
  <si>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</si>
  <si>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</si>
  <si>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</si>
  <si>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</si>
  <si>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</si>
  <si>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</si>
  <si>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</si>
  <si>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</si>
  <si>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</si>
  <si>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</si>
  <si>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</si>
  <si>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</si>
  <si>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</si>
  <si>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</si>
  <si>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</si>
  <si>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</si>
  <si>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</si>
  <si>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</si>
  <si>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</si>
  <si>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</si>
  <si>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</si>
  <si>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</si>
  <si>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</si>
  <si>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</si>
  <si>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</si>
  <si>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</si>
  <si>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</si>
  <si>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</si>
  <si>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</si>
  <si>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</si>
  <si>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</si>
  <si>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</si>
  <si>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</si>
  <si>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</si>
  <si>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</si>
  <si>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</si>
  <si>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</si>
  <si>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</si>
  <si>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</si>
  <si>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</si>
  <si>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</si>
  <si>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</si>
  <si>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</si>
  <si>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</si>
  <si>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</si>
  <si>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</si>
  <si>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</si>
  <si>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</si>
  <si>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</si>
  <si>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</si>
  <si>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</si>
  <si>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</si>
  <si>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</si>
  <si>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</si>
  <si>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</si>
  <si>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</si>
  <si>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</si>
  <si>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</si>
  <si>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</si>
  <si>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</si>
  <si>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</si>
  <si>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</si>
  <si>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</si>
  <si>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</si>
  <si>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</si>
  <si>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</si>
  <si>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</si>
  <si>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</si>
  <si>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</si>
  <si>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</si>
  <si>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</si>
  <si>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</si>
  <si>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</si>
  <si>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</si>
  <si>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</si>
  <si>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</si>
  <si>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</si>
  <si>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</si>
  <si>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</si>
  <si>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</si>
  <si>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</si>
  <si>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</si>
  <si>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</si>
  <si>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</si>
  <si>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</si>
  <si>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</si>
  <si>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</si>
  <si>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</si>
  <si>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</si>
  <si>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</si>
  <si>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</si>
  <si>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</si>
  <si>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</si>
  <si>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</si>
  <si>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</si>
  <si>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</si>
  <si>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</si>
  <si>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</si>
  <si>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</si>
  <si>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</si>
  <si>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</si>
  <si>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</si>
  <si>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</si>
  <si>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</si>
  <si>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</si>
  <si>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</si>
  <si>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</si>
  <si>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</si>
  <si>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</si>
  <si>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</si>
  <si>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</si>
  <si>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</si>
  <si>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</si>
  <si>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</si>
  <si>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</si>
  <si>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</si>
  <si>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</si>
  <si>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</si>
  <si>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</si>
  <si>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SEGUNDA QUINCENA JUNIO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</si>
</sst>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2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5" applyFont="1" applyFill="1" applyBorder="1" applyAlignment="1">
      <alignment vertical="center"/>
      <protection/>
    </xf>
    <xf numFmtId="0" fontId="58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5" xfId="49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64" fontId="2" fillId="0" borderId="70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6982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6613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338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3682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zoomScalePageLayoutView="0" workbookViewId="0" topLeftCell="A149">
      <selection activeCell="F158" sqref="F158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4.7109375" style="1" customWidth="1"/>
    <col min="6" max="6" width="7.8515625" style="0" customWidth="1"/>
    <col min="7" max="7" width="7.00390625" style="2" customWidth="1"/>
    <col min="8" max="8" width="8.57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0" t="s">
        <v>0</v>
      </c>
      <c r="E1" s="150"/>
      <c r="F1" s="150"/>
      <c r="G1" s="150"/>
      <c r="H1" s="150"/>
      <c r="I1" s="3"/>
      <c r="J1" s="3"/>
      <c r="K1" s="63"/>
      <c r="L1" s="3"/>
    </row>
    <row r="2" spans="1:12" ht="15.75" customHeight="1" thickBot="1">
      <c r="A2" s="3"/>
      <c r="B2" s="3"/>
      <c r="C2" s="3"/>
      <c r="D2" s="151" t="s">
        <v>1</v>
      </c>
      <c r="E2" s="151"/>
      <c r="F2" s="151"/>
      <c r="G2" s="151"/>
      <c r="H2" s="151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2" t="s">
        <v>224</v>
      </c>
      <c r="E3" s="152"/>
      <c r="F3" s="152"/>
      <c r="G3" s="152"/>
      <c r="H3" s="152"/>
      <c r="I3" s="3"/>
      <c r="J3" s="3"/>
      <c r="K3" s="63"/>
      <c r="L3" s="3"/>
    </row>
    <row r="4" spans="1:12" ht="17.25" customHeight="1" thickBot="1">
      <c r="A4" s="5"/>
      <c r="B4" s="5"/>
      <c r="C4" s="6" t="s">
        <v>121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78" t="s">
        <v>3</v>
      </c>
      <c r="F5" s="178"/>
      <c r="G5" s="179" t="s">
        <v>29</v>
      </c>
      <c r="H5" s="180"/>
      <c r="I5" s="180"/>
      <c r="J5" s="181"/>
      <c r="K5" s="64"/>
      <c r="L5" s="12"/>
    </row>
    <row r="6" spans="1:12" ht="15" customHeight="1" thickBot="1">
      <c r="A6" s="44" t="s">
        <v>4</v>
      </c>
      <c r="B6" s="155" t="s">
        <v>35</v>
      </c>
      <c r="C6" s="157" t="s">
        <v>5</v>
      </c>
      <c r="D6" s="159" t="s">
        <v>6</v>
      </c>
      <c r="E6" s="140" t="s">
        <v>7</v>
      </c>
      <c r="F6" s="142" t="s">
        <v>8</v>
      </c>
      <c r="G6" s="140" t="s">
        <v>30</v>
      </c>
      <c r="H6" s="140" t="s">
        <v>9</v>
      </c>
      <c r="I6" s="140" t="s">
        <v>8</v>
      </c>
      <c r="J6" s="140" t="s">
        <v>10</v>
      </c>
      <c r="K6" s="171" t="s">
        <v>11</v>
      </c>
      <c r="L6" s="176" t="s">
        <v>12</v>
      </c>
    </row>
    <row r="7" spans="1:12" ht="12" customHeight="1" thickBot="1">
      <c r="A7" s="47" t="s">
        <v>13</v>
      </c>
      <c r="B7" s="161"/>
      <c r="C7" s="173"/>
      <c r="D7" s="182"/>
      <c r="E7" s="175"/>
      <c r="F7" s="174"/>
      <c r="G7" s="175"/>
      <c r="H7" s="175"/>
      <c r="I7" s="175"/>
      <c r="J7" s="175"/>
      <c r="K7" s="172"/>
      <c r="L7" s="177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165</v>
      </c>
      <c r="D9" s="123" t="s">
        <v>21</v>
      </c>
      <c r="E9" s="120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166</v>
      </c>
      <c r="D10" s="124" t="s">
        <v>21</v>
      </c>
      <c r="E10" s="120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167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168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169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170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77</v>
      </c>
      <c r="C15" s="32" t="s">
        <v>171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71</v>
      </c>
      <c r="C16" s="31" t="s">
        <v>172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80</v>
      </c>
      <c r="C17" s="32" t="s">
        <v>173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174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88</v>
      </c>
      <c r="C19" s="32" t="s">
        <v>175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176</v>
      </c>
      <c r="D20" s="126" t="s">
        <v>15</v>
      </c>
      <c r="E20" s="120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177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1000</v>
      </c>
      <c r="I22" s="99">
        <f t="shared" si="1"/>
        <v>0</v>
      </c>
      <c r="J22" s="99">
        <f t="shared" si="1"/>
        <v>0</v>
      </c>
      <c r="K22" s="99">
        <f t="shared" si="1"/>
        <v>59472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50" t="s">
        <v>0</v>
      </c>
      <c r="E24" s="150"/>
      <c r="F24" s="150"/>
      <c r="G24" s="150"/>
      <c r="H24" s="150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51" t="s">
        <v>1</v>
      </c>
      <c r="E25" s="151"/>
      <c r="F25" s="151"/>
      <c r="G25" s="151"/>
      <c r="H25" s="151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52" t="s">
        <v>224</v>
      </c>
      <c r="E26" s="152"/>
      <c r="F26" s="152"/>
      <c r="G26" s="152"/>
      <c r="H26" s="152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122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78" t="s">
        <v>3</v>
      </c>
      <c r="F29" s="178"/>
      <c r="G29" s="179" t="s">
        <v>29</v>
      </c>
      <c r="H29" s="180"/>
      <c r="I29" s="180"/>
      <c r="J29" s="181"/>
      <c r="K29" s="64"/>
      <c r="L29" s="12"/>
      <c r="Q29" s="132"/>
    </row>
    <row r="30" spans="1:17" s="13" customFormat="1" ht="15" customHeight="1" thickBot="1">
      <c r="A30" s="44" t="s">
        <v>4</v>
      </c>
      <c r="B30" s="155" t="s">
        <v>35</v>
      </c>
      <c r="C30" s="157" t="s">
        <v>5</v>
      </c>
      <c r="D30" s="159" t="s">
        <v>6</v>
      </c>
      <c r="E30" s="140" t="s">
        <v>7</v>
      </c>
      <c r="F30" s="142" t="s">
        <v>8</v>
      </c>
      <c r="G30" s="140" t="s">
        <v>30</v>
      </c>
      <c r="H30" s="140" t="s">
        <v>9</v>
      </c>
      <c r="I30" s="140" t="s">
        <v>8</v>
      </c>
      <c r="J30" s="140" t="s">
        <v>10</v>
      </c>
      <c r="K30" s="171" t="s">
        <v>11</v>
      </c>
      <c r="L30" s="176" t="s">
        <v>12</v>
      </c>
      <c r="Q30" s="132"/>
    </row>
    <row r="31" spans="1:17" ht="12" customHeight="1" thickBot="1">
      <c r="A31" s="47" t="s">
        <v>13</v>
      </c>
      <c r="B31" s="161"/>
      <c r="C31" s="173"/>
      <c r="D31" s="182"/>
      <c r="E31" s="175"/>
      <c r="F31" s="174"/>
      <c r="G31" s="175"/>
      <c r="H31" s="175"/>
      <c r="I31" s="175"/>
      <c r="J31" s="175"/>
      <c r="K31" s="172"/>
      <c r="L31" s="177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74</v>
      </c>
      <c r="C33" s="32" t="s">
        <v>178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179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84</v>
      </c>
      <c r="C35" s="32" t="s">
        <v>180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181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82</v>
      </c>
      <c r="C37" s="39" t="s">
        <v>182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83</v>
      </c>
      <c r="C38" s="32" t="s">
        <v>183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184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185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186</v>
      </c>
      <c r="D41" s="31" t="s">
        <v>15</v>
      </c>
      <c r="E41" s="120">
        <v>3254</v>
      </c>
      <c r="F41" s="79"/>
      <c r="G41" s="79"/>
      <c r="H41" s="79">
        <v>800</v>
      </c>
      <c r="I41" s="79"/>
      <c r="J41" s="79"/>
      <c r="K41" s="79">
        <f t="shared" si="3"/>
        <v>2454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187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188</v>
      </c>
      <c r="D43" s="86" t="s">
        <v>17</v>
      </c>
      <c r="E43" s="120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79</v>
      </c>
      <c r="C44" s="85" t="s">
        <v>189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K45">SUM(E33:E44)</f>
        <v>41491</v>
      </c>
      <c r="F45" s="110">
        <f t="shared" si="4"/>
        <v>0</v>
      </c>
      <c r="G45" s="110">
        <f t="shared" si="4"/>
        <v>0</v>
      </c>
      <c r="H45" s="110">
        <f t="shared" si="4"/>
        <v>1050</v>
      </c>
      <c r="I45" s="110">
        <f t="shared" si="4"/>
        <v>0</v>
      </c>
      <c r="J45" s="110">
        <f t="shared" si="4"/>
        <v>0</v>
      </c>
      <c r="K45" s="110">
        <f t="shared" si="4"/>
        <v>40441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83" t="s">
        <v>0</v>
      </c>
      <c r="E47" s="183"/>
      <c r="F47" s="183"/>
      <c r="G47" s="183"/>
      <c r="H47" s="183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83" t="s">
        <v>1</v>
      </c>
      <c r="E48" s="183"/>
      <c r="F48" s="183"/>
      <c r="G48" s="183"/>
      <c r="H48" s="183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52" t="s">
        <v>224</v>
      </c>
      <c r="E49" s="152"/>
      <c r="F49" s="152"/>
      <c r="G49" s="152"/>
      <c r="H49" s="152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123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190" t="s">
        <v>3</v>
      </c>
      <c r="F51" s="191"/>
      <c r="G51" s="191" t="s">
        <v>29</v>
      </c>
      <c r="H51" s="191"/>
      <c r="I51" s="191"/>
      <c r="J51" s="191"/>
      <c r="K51" s="109"/>
      <c r="L51" s="108"/>
      <c r="Q51" s="132"/>
    </row>
    <row r="52" spans="1:17" ht="15" customHeight="1">
      <c r="A52" s="106" t="s">
        <v>4</v>
      </c>
      <c r="B52" s="162" t="s">
        <v>35</v>
      </c>
      <c r="C52" s="184" t="s">
        <v>5</v>
      </c>
      <c r="D52" s="184" t="s">
        <v>6</v>
      </c>
      <c r="E52" s="162" t="s">
        <v>7</v>
      </c>
      <c r="F52" s="162" t="s">
        <v>8</v>
      </c>
      <c r="G52" s="162" t="s">
        <v>30</v>
      </c>
      <c r="H52" s="162" t="s">
        <v>9</v>
      </c>
      <c r="I52" s="162" t="s">
        <v>8</v>
      </c>
      <c r="J52" s="162" t="s">
        <v>10</v>
      </c>
      <c r="K52" s="186" t="s">
        <v>11</v>
      </c>
      <c r="L52" s="188" t="s">
        <v>12</v>
      </c>
      <c r="Q52" s="132"/>
    </row>
    <row r="53" spans="1:17" ht="12.75" thickBot="1">
      <c r="A53" s="107" t="s">
        <v>13</v>
      </c>
      <c r="B53" s="163"/>
      <c r="C53" s="185"/>
      <c r="D53" s="185"/>
      <c r="E53" s="163"/>
      <c r="F53" s="163"/>
      <c r="G53" s="163"/>
      <c r="H53" s="163"/>
      <c r="I53" s="163"/>
      <c r="J53" s="163"/>
      <c r="K53" s="187"/>
      <c r="L53" s="189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190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191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67</v>
      </c>
      <c r="C57" s="31" t="s">
        <v>192</v>
      </c>
      <c r="D57" s="31" t="s">
        <v>17</v>
      </c>
      <c r="E57" s="120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87</v>
      </c>
      <c r="C58" s="85" t="s">
        <v>193</v>
      </c>
      <c r="D58" s="85" t="s">
        <v>15</v>
      </c>
      <c r="E58" s="120">
        <v>5343</v>
      </c>
      <c r="F58" s="79"/>
      <c r="G58" s="120"/>
      <c r="H58" s="79"/>
      <c r="I58" s="79"/>
      <c r="J58" s="79"/>
      <c r="K58" s="82">
        <f t="shared" si="5"/>
        <v>5343</v>
      </c>
      <c r="L58" s="51"/>
      <c r="M58">
        <v>1</v>
      </c>
      <c r="N58" s="132"/>
      <c r="O58" s="132"/>
      <c r="Q58" s="132"/>
    </row>
    <row r="59" spans="1:17" ht="30.75" customHeight="1">
      <c r="A59" s="27">
        <v>602</v>
      </c>
      <c r="B59" s="27" t="s">
        <v>69</v>
      </c>
      <c r="C59" s="31" t="s">
        <v>195</v>
      </c>
      <c r="D59" s="30" t="s">
        <v>15</v>
      </c>
      <c r="E59" s="120">
        <v>3254</v>
      </c>
      <c r="F59" s="79"/>
      <c r="G59" s="120"/>
      <c r="H59" s="79"/>
      <c r="I59" s="79"/>
      <c r="J59" s="79"/>
      <c r="K59" s="82">
        <f t="shared" si="5"/>
        <v>3254</v>
      </c>
      <c r="L59" s="51"/>
      <c r="M59">
        <v>1</v>
      </c>
      <c r="N59" s="132"/>
      <c r="O59" s="132"/>
      <c r="Q59" s="132"/>
    </row>
    <row r="60" spans="1:17" ht="30.75" customHeight="1">
      <c r="A60" s="40">
        <v>602</v>
      </c>
      <c r="B60" s="40" t="s">
        <v>92</v>
      </c>
      <c r="C60" s="85" t="s">
        <v>194</v>
      </c>
      <c r="D60" s="85" t="s">
        <v>15</v>
      </c>
      <c r="E60" s="120">
        <v>5343</v>
      </c>
      <c r="F60" s="79"/>
      <c r="G60" s="120"/>
      <c r="H60" s="79"/>
      <c r="I60" s="79"/>
      <c r="J60" s="79"/>
      <c r="K60" s="82">
        <f t="shared" si="5"/>
        <v>5343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72</v>
      </c>
      <c r="C61" s="85" t="s">
        <v>196</v>
      </c>
      <c r="D61" s="85" t="s">
        <v>15</v>
      </c>
      <c r="E61" s="120">
        <v>3908</v>
      </c>
      <c r="F61" s="120"/>
      <c r="G61" s="120"/>
      <c r="H61" s="79"/>
      <c r="I61" s="79"/>
      <c r="J61" s="79"/>
      <c r="K61" s="79">
        <f t="shared" si="5"/>
        <v>3908</v>
      </c>
      <c r="L61" s="51"/>
      <c r="M61">
        <v>1</v>
      </c>
      <c r="N61" s="132"/>
      <c r="O61" s="132"/>
      <c r="Q61" s="132"/>
    </row>
    <row r="62" spans="1:17" ht="30.75" customHeight="1">
      <c r="A62" s="27">
        <v>602</v>
      </c>
      <c r="B62" s="27" t="s">
        <v>66</v>
      </c>
      <c r="C62" s="39" t="s">
        <v>197</v>
      </c>
      <c r="D62" s="31" t="s">
        <v>17</v>
      </c>
      <c r="E62" s="120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89</v>
      </c>
      <c r="C63" s="39" t="s">
        <v>198</v>
      </c>
      <c r="D63" s="39" t="s">
        <v>16</v>
      </c>
      <c r="E63" s="120">
        <v>1627</v>
      </c>
      <c r="F63" s="120"/>
      <c r="G63" s="120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75</v>
      </c>
      <c r="C64" s="32" t="s">
        <v>199</v>
      </c>
      <c r="D64" s="39" t="s">
        <v>16</v>
      </c>
      <c r="E64" s="120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85</v>
      </c>
      <c r="C65" s="39" t="s">
        <v>200</v>
      </c>
      <c r="D65" s="39" t="s">
        <v>16</v>
      </c>
      <c r="E65" s="120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76</v>
      </c>
      <c r="C66" s="32" t="s">
        <v>201</v>
      </c>
      <c r="D66" s="39" t="s">
        <v>16</v>
      </c>
      <c r="E66" s="120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62</v>
      </c>
      <c r="C67" s="86" t="s">
        <v>202</v>
      </c>
      <c r="D67" s="86" t="s">
        <v>16</v>
      </c>
      <c r="E67" s="120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90</v>
      </c>
      <c r="C68" s="30" t="s">
        <v>203</v>
      </c>
      <c r="D68" s="39" t="s">
        <v>16</v>
      </c>
      <c r="E68" s="120">
        <v>979</v>
      </c>
      <c r="F68" s="79"/>
      <c r="G68" s="79"/>
      <c r="H68" s="79"/>
      <c r="I68" s="79"/>
      <c r="J68" s="79"/>
      <c r="K68" s="79">
        <f t="shared" si="6"/>
        <v>979</v>
      </c>
      <c r="L68" s="96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40</v>
      </c>
      <c r="C69" s="39" t="s">
        <v>204</v>
      </c>
      <c r="D69" s="31" t="s">
        <v>15</v>
      </c>
      <c r="E69" s="120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2"/>
      <c r="O69" s="132"/>
      <c r="Q69" s="132"/>
    </row>
    <row r="70" spans="1:17" ht="30.75" customHeight="1">
      <c r="A70" s="27">
        <v>102</v>
      </c>
      <c r="B70" s="27" t="s">
        <v>42</v>
      </c>
      <c r="C70" s="39" t="s">
        <v>205</v>
      </c>
      <c r="D70" s="31" t="s">
        <v>17</v>
      </c>
      <c r="E70" s="120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2"/>
      <c r="O70" s="132"/>
      <c r="Q70" s="132"/>
    </row>
    <row r="71" spans="1:17" ht="12" customHeight="1" thickBot="1">
      <c r="A71" s="17"/>
      <c r="B71" s="17"/>
      <c r="C71" s="17"/>
      <c r="D71" s="46" t="s">
        <v>18</v>
      </c>
      <c r="E71" s="98">
        <f aca="true" t="shared" si="7" ref="E71:K71">SUM(E55:E70)</f>
        <v>58960</v>
      </c>
      <c r="F71" s="98">
        <f t="shared" si="7"/>
        <v>0</v>
      </c>
      <c r="G71" s="98">
        <f t="shared" si="7"/>
        <v>0</v>
      </c>
      <c r="H71" s="98">
        <f t="shared" si="7"/>
        <v>0</v>
      </c>
      <c r="I71" s="98">
        <f t="shared" si="7"/>
        <v>0</v>
      </c>
      <c r="J71" s="98">
        <f t="shared" si="7"/>
        <v>0</v>
      </c>
      <c r="K71" s="98">
        <f t="shared" si="7"/>
        <v>58960</v>
      </c>
      <c r="L71" s="17"/>
      <c r="M71" s="129"/>
      <c r="Q71" s="132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2"/>
    </row>
    <row r="74" spans="1:17" ht="12.75" thickBot="1">
      <c r="A74" s="3"/>
      <c r="B74" s="3"/>
      <c r="C74" s="3"/>
      <c r="D74" s="150" t="s">
        <v>0</v>
      </c>
      <c r="E74" s="150"/>
      <c r="F74" s="150"/>
      <c r="G74" s="150"/>
      <c r="H74" s="150"/>
      <c r="I74" s="3"/>
      <c r="J74" s="3"/>
      <c r="K74" s="63"/>
      <c r="L74" s="3"/>
      <c r="Q74" s="132"/>
    </row>
    <row r="75" spans="1:17" ht="12.75" thickBot="1">
      <c r="A75" s="3"/>
      <c r="B75" s="3"/>
      <c r="C75" s="3"/>
      <c r="D75" s="151" t="s">
        <v>1</v>
      </c>
      <c r="E75" s="151"/>
      <c r="F75" s="151"/>
      <c r="G75" s="151"/>
      <c r="H75" s="151"/>
      <c r="I75" s="3"/>
      <c r="J75" s="3"/>
      <c r="K75" s="63"/>
      <c r="L75" s="4" t="s">
        <v>28</v>
      </c>
      <c r="Q75" s="132"/>
    </row>
    <row r="76" spans="1:17" ht="12">
      <c r="A76" s="3"/>
      <c r="B76" s="3"/>
      <c r="C76" s="3"/>
      <c r="D76" s="152" t="s">
        <v>224</v>
      </c>
      <c r="E76" s="152"/>
      <c r="F76" s="152"/>
      <c r="G76" s="152"/>
      <c r="H76" s="152"/>
      <c r="I76" s="3"/>
      <c r="J76" s="3"/>
      <c r="K76" s="63"/>
      <c r="L76" s="3"/>
      <c r="Q76" s="132"/>
    </row>
    <row r="77" spans="1:17" ht="12">
      <c r="A77" s="5"/>
      <c r="B77" s="5"/>
      <c r="C77" s="6" t="s">
        <v>123</v>
      </c>
      <c r="D77" s="7"/>
      <c r="E77" s="8"/>
      <c r="F77" s="9"/>
      <c r="G77" s="10"/>
      <c r="H77" s="11"/>
      <c r="I77" s="11"/>
      <c r="J77" s="11"/>
      <c r="K77" s="64"/>
      <c r="L77" s="12"/>
      <c r="Q77" s="132"/>
    </row>
    <row r="78" ht="12.75" thickBot="1">
      <c r="Q78" s="132"/>
    </row>
    <row r="79" spans="1:17" ht="12.75" thickBot="1">
      <c r="A79" s="5"/>
      <c r="B79" s="5"/>
      <c r="C79" s="6"/>
      <c r="D79" s="7"/>
      <c r="E79" s="153" t="s">
        <v>3</v>
      </c>
      <c r="F79" s="153"/>
      <c r="G79" s="154" t="s">
        <v>29</v>
      </c>
      <c r="H79" s="154"/>
      <c r="I79" s="154"/>
      <c r="J79" s="154"/>
      <c r="K79" s="64"/>
      <c r="L79" s="12"/>
      <c r="Q79" s="132"/>
    </row>
    <row r="80" spans="1:17" ht="12.75" thickBot="1">
      <c r="A80" s="44" t="s">
        <v>4</v>
      </c>
      <c r="B80" s="155" t="s">
        <v>35</v>
      </c>
      <c r="C80" s="157" t="s">
        <v>5</v>
      </c>
      <c r="D80" s="159" t="s">
        <v>6</v>
      </c>
      <c r="E80" s="140" t="s">
        <v>7</v>
      </c>
      <c r="F80" s="142" t="s">
        <v>8</v>
      </c>
      <c r="G80" s="140" t="s">
        <v>30</v>
      </c>
      <c r="H80" s="142" t="s">
        <v>9</v>
      </c>
      <c r="I80" s="140" t="s">
        <v>8</v>
      </c>
      <c r="J80" s="144" t="s">
        <v>10</v>
      </c>
      <c r="K80" s="146" t="s">
        <v>11</v>
      </c>
      <c r="L80" s="148" t="s">
        <v>12</v>
      </c>
      <c r="Q80" s="132"/>
    </row>
    <row r="81" spans="1:17" ht="12.75" thickBot="1">
      <c r="A81" s="45" t="s">
        <v>13</v>
      </c>
      <c r="B81" s="161"/>
      <c r="C81" s="165"/>
      <c r="D81" s="170"/>
      <c r="E81" s="166"/>
      <c r="F81" s="164"/>
      <c r="G81" s="166"/>
      <c r="H81" s="164"/>
      <c r="I81" s="166"/>
      <c r="J81" s="167"/>
      <c r="K81" s="168"/>
      <c r="L81" s="169"/>
      <c r="Q81" s="132"/>
    </row>
    <row r="82" spans="1:17" ht="12">
      <c r="A82" s="90"/>
      <c r="B82" s="91"/>
      <c r="C82" s="33" t="s">
        <v>14</v>
      </c>
      <c r="D82" s="92"/>
      <c r="E82" s="93">
        <v>7302</v>
      </c>
      <c r="F82" s="93"/>
      <c r="G82" s="93"/>
      <c r="H82" s="93"/>
      <c r="I82" s="93"/>
      <c r="J82" s="93"/>
      <c r="K82" s="94"/>
      <c r="L82" s="95"/>
      <c r="Q82" s="132"/>
    </row>
    <row r="83" spans="1:17" ht="33.75" customHeight="1">
      <c r="A83" s="27">
        <v>102</v>
      </c>
      <c r="B83" s="27" t="s">
        <v>41</v>
      </c>
      <c r="C83" s="39" t="s">
        <v>206</v>
      </c>
      <c r="D83" s="31" t="s">
        <v>17</v>
      </c>
      <c r="E83" s="120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48</v>
      </c>
      <c r="C84" s="39" t="s">
        <v>207</v>
      </c>
      <c r="D84" s="31" t="s">
        <v>17</v>
      </c>
      <c r="E84" s="120">
        <v>6672</v>
      </c>
      <c r="F84" s="79"/>
      <c r="G84" s="79"/>
      <c r="H84" s="79"/>
      <c r="I84" s="79"/>
      <c r="J84" s="79"/>
      <c r="K84" s="79">
        <f t="shared" si="8"/>
        <v>6672</v>
      </c>
      <c r="L84" s="120"/>
      <c r="M84">
        <v>1</v>
      </c>
      <c r="N84" s="132"/>
      <c r="O84" s="132"/>
      <c r="Q84" s="132"/>
    </row>
    <row r="85" spans="1:17" ht="33.75" customHeight="1">
      <c r="A85" s="27">
        <v>102</v>
      </c>
      <c r="B85" s="27" t="s">
        <v>46</v>
      </c>
      <c r="C85" s="39" t="s">
        <v>208</v>
      </c>
      <c r="D85" s="31" t="s">
        <v>17</v>
      </c>
      <c r="E85" s="120">
        <v>4775</v>
      </c>
      <c r="F85" s="79"/>
      <c r="G85" s="79"/>
      <c r="H85" s="79"/>
      <c r="I85" s="79"/>
      <c r="J85" s="79"/>
      <c r="K85" s="79">
        <f t="shared" si="8"/>
        <v>4775</v>
      </c>
      <c r="L85" s="120"/>
      <c r="M85">
        <v>1</v>
      </c>
      <c r="N85" s="132"/>
      <c r="O85" s="132"/>
      <c r="Q85" s="132"/>
    </row>
    <row r="86" spans="1:17" ht="21" customHeight="1" hidden="1">
      <c r="A86" s="27"/>
      <c r="B86" s="27"/>
      <c r="C86" s="39"/>
      <c r="D86" s="31"/>
      <c r="E86" s="120"/>
      <c r="F86" s="79"/>
      <c r="G86" s="79"/>
      <c r="H86" s="79"/>
      <c r="I86" s="79"/>
      <c r="J86" s="79"/>
      <c r="K86" s="79"/>
      <c r="L86" s="120"/>
      <c r="N86" s="132"/>
      <c r="O86" s="132"/>
      <c r="Q86" s="132"/>
    </row>
    <row r="87" spans="1:17" ht="33.75" customHeight="1">
      <c r="A87" s="27">
        <v>102</v>
      </c>
      <c r="B87" s="27" t="s">
        <v>68</v>
      </c>
      <c r="C87" s="39" t="s">
        <v>209</v>
      </c>
      <c r="D87" s="31" t="s">
        <v>17</v>
      </c>
      <c r="E87" s="120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47</v>
      </c>
      <c r="C88" s="39" t="s">
        <v>210</v>
      </c>
      <c r="D88" s="31" t="s">
        <v>17</v>
      </c>
      <c r="E88" s="120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0"/>
      <c r="M88">
        <v>1</v>
      </c>
      <c r="N88" s="132"/>
      <c r="O88" s="132"/>
      <c r="Q88" s="132"/>
    </row>
    <row r="89" spans="1:17" ht="33.75" customHeight="1">
      <c r="A89" s="27">
        <v>102</v>
      </c>
      <c r="B89" s="27" t="s">
        <v>70</v>
      </c>
      <c r="C89" s="86" t="s">
        <v>211</v>
      </c>
      <c r="D89" s="85" t="s">
        <v>21</v>
      </c>
      <c r="E89" s="120">
        <v>3731</v>
      </c>
      <c r="F89" s="120"/>
      <c r="G89" s="120"/>
      <c r="H89" s="79"/>
      <c r="I89" s="79"/>
      <c r="J89" s="79"/>
      <c r="K89" s="79">
        <f aca="true" t="shared" si="9" ref="K89:K96">SUM(E89:F89)-SUM(G89:J89)</f>
        <v>3731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44</v>
      </c>
      <c r="C90" s="39" t="s">
        <v>212</v>
      </c>
      <c r="D90" s="31" t="s">
        <v>21</v>
      </c>
      <c r="E90" s="120">
        <v>5331</v>
      </c>
      <c r="F90" s="79"/>
      <c r="G90" s="79"/>
      <c r="H90" s="79"/>
      <c r="I90" s="79"/>
      <c r="J90" s="79"/>
      <c r="K90" s="79">
        <f t="shared" si="9"/>
        <v>5331</v>
      </c>
      <c r="L90" s="120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37</v>
      </c>
      <c r="C91" s="39" t="s">
        <v>213</v>
      </c>
      <c r="D91" s="39" t="s">
        <v>17</v>
      </c>
      <c r="E91" s="120">
        <v>3273</v>
      </c>
      <c r="F91" s="79"/>
      <c r="G91" s="79"/>
      <c r="H91" s="79"/>
      <c r="I91" s="79"/>
      <c r="J91" s="79"/>
      <c r="K91" s="82">
        <f t="shared" si="9"/>
        <v>3273</v>
      </c>
      <c r="L91" s="138"/>
      <c r="M91" s="57">
        <v>1</v>
      </c>
      <c r="N91" s="132"/>
      <c r="O91" s="132"/>
      <c r="Q91" s="132"/>
    </row>
    <row r="92" spans="1:17" ht="33.75" customHeight="1">
      <c r="A92" s="27">
        <v>102</v>
      </c>
      <c r="B92" s="27" t="s">
        <v>81</v>
      </c>
      <c r="C92" s="39" t="s">
        <v>214</v>
      </c>
      <c r="D92" s="39" t="s">
        <v>16</v>
      </c>
      <c r="E92" s="120">
        <v>2365</v>
      </c>
      <c r="F92" s="79"/>
      <c r="G92" s="79"/>
      <c r="H92" s="79"/>
      <c r="I92" s="79"/>
      <c r="J92" s="79"/>
      <c r="K92" s="82">
        <f t="shared" si="9"/>
        <v>2365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91</v>
      </c>
      <c r="C93" s="39" t="s">
        <v>215</v>
      </c>
      <c r="D93" s="39" t="s">
        <v>16</v>
      </c>
      <c r="E93" s="120">
        <v>947</v>
      </c>
      <c r="F93" s="79"/>
      <c r="G93" s="79"/>
      <c r="H93" s="79"/>
      <c r="I93" s="79"/>
      <c r="J93" s="79"/>
      <c r="K93" s="82">
        <f t="shared" si="9"/>
        <v>947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73</v>
      </c>
      <c r="C94" s="39" t="s">
        <v>216</v>
      </c>
      <c r="D94" s="39" t="s">
        <v>16</v>
      </c>
      <c r="E94" s="120">
        <v>2564</v>
      </c>
      <c r="F94" s="79"/>
      <c r="G94" s="79"/>
      <c r="H94" s="79"/>
      <c r="I94" s="79"/>
      <c r="J94" s="79"/>
      <c r="K94" s="82">
        <f t="shared" si="9"/>
        <v>2564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39</v>
      </c>
      <c r="C95" s="39" t="s">
        <v>217</v>
      </c>
      <c r="D95" s="39" t="s">
        <v>17</v>
      </c>
      <c r="E95" s="120">
        <v>2527</v>
      </c>
      <c r="F95" s="79"/>
      <c r="G95" s="79"/>
      <c r="H95" s="79"/>
      <c r="I95" s="79"/>
      <c r="J95" s="79"/>
      <c r="K95" s="82">
        <f t="shared" si="9"/>
        <v>2527</v>
      </c>
      <c r="L95" s="138"/>
      <c r="M95" s="73">
        <v>1</v>
      </c>
      <c r="N95" s="132"/>
      <c r="O95" s="132"/>
      <c r="Q95" s="132"/>
    </row>
    <row r="96" spans="1:17" ht="33.75" customHeight="1">
      <c r="A96" s="27">
        <v>102</v>
      </c>
      <c r="B96" s="27" t="s">
        <v>49</v>
      </c>
      <c r="C96" s="39" t="s">
        <v>218</v>
      </c>
      <c r="D96" s="39" t="s">
        <v>17</v>
      </c>
      <c r="E96" s="120">
        <v>2929</v>
      </c>
      <c r="F96" s="79"/>
      <c r="G96" s="79"/>
      <c r="H96" s="79"/>
      <c r="I96" s="79"/>
      <c r="J96" s="79"/>
      <c r="K96" s="82">
        <f t="shared" si="9"/>
        <v>2929</v>
      </c>
      <c r="L96" s="138"/>
      <c r="M96" s="73">
        <v>1</v>
      </c>
      <c r="N96" s="132"/>
      <c r="O96" s="132"/>
      <c r="Q96" s="132"/>
    </row>
    <row r="97" spans="4:17" ht="12.75" thickBot="1">
      <c r="D97" s="46" t="s">
        <v>18</v>
      </c>
      <c r="E97" s="98">
        <f aca="true" t="shared" si="10" ref="E97:K97">SUM(E83:E96)</f>
        <v>40663</v>
      </c>
      <c r="F97" s="98">
        <f t="shared" si="10"/>
        <v>0</v>
      </c>
      <c r="G97" s="98">
        <f t="shared" si="10"/>
        <v>0</v>
      </c>
      <c r="H97" s="98">
        <f t="shared" si="10"/>
        <v>850</v>
      </c>
      <c r="I97" s="98">
        <f t="shared" si="10"/>
        <v>0</v>
      </c>
      <c r="J97" s="98">
        <f t="shared" si="10"/>
        <v>0</v>
      </c>
      <c r="K97" s="98">
        <f t="shared" si="10"/>
        <v>39813</v>
      </c>
      <c r="Q97" s="132"/>
    </row>
    <row r="98" spans="13:17" ht="18.75" customHeight="1">
      <c r="M98" s="29"/>
      <c r="Q98" s="132"/>
    </row>
    <row r="99" spans="13:17" ht="75.75" customHeight="1">
      <c r="M99" s="29"/>
      <c r="Q99" s="132"/>
    </row>
    <row r="100" spans="1:17" ht="22.5" customHeight="1" thickBot="1">
      <c r="A100" s="3"/>
      <c r="B100" s="3"/>
      <c r="C100" s="3"/>
      <c r="D100" s="150" t="s">
        <v>0</v>
      </c>
      <c r="E100" s="150"/>
      <c r="F100" s="150"/>
      <c r="G100" s="150"/>
      <c r="H100" s="150"/>
      <c r="I100" s="3"/>
      <c r="J100" s="3"/>
      <c r="K100" s="63"/>
      <c r="L100" s="3"/>
      <c r="M100" s="29"/>
      <c r="Q100" s="132"/>
    </row>
    <row r="101" spans="1:17" ht="12.75" thickBot="1">
      <c r="A101" s="3"/>
      <c r="B101" s="3"/>
      <c r="C101" s="3"/>
      <c r="D101" s="151" t="s">
        <v>1</v>
      </c>
      <c r="E101" s="151"/>
      <c r="F101" s="151"/>
      <c r="G101" s="151"/>
      <c r="H101" s="151"/>
      <c r="I101" s="3"/>
      <c r="J101" s="3"/>
      <c r="K101" s="63"/>
      <c r="L101" s="4" t="s">
        <v>32</v>
      </c>
      <c r="M101" s="29"/>
      <c r="Q101" s="132"/>
    </row>
    <row r="102" spans="1:17" ht="12">
      <c r="A102" s="3"/>
      <c r="B102" s="3"/>
      <c r="C102" s="3"/>
      <c r="D102" s="152" t="s">
        <v>224</v>
      </c>
      <c r="E102" s="152"/>
      <c r="F102" s="152"/>
      <c r="G102" s="152"/>
      <c r="H102" s="152"/>
      <c r="I102" s="3"/>
      <c r="J102" s="3"/>
      <c r="K102" s="63"/>
      <c r="L102" s="3"/>
      <c r="M102" s="29"/>
      <c r="Q102" s="132"/>
    </row>
    <row r="103" spans="1:17" ht="12">
      <c r="A103" s="5"/>
      <c r="B103" s="5"/>
      <c r="C103" s="6" t="s">
        <v>123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2"/>
    </row>
    <row r="104" spans="13:17" ht="12.75" thickBot="1">
      <c r="M104" s="29"/>
      <c r="Q104" s="132"/>
    </row>
    <row r="105" spans="1:17" ht="12.75" thickBot="1">
      <c r="A105" s="5"/>
      <c r="B105" s="5"/>
      <c r="C105" s="6"/>
      <c r="D105" s="7"/>
      <c r="E105" s="153" t="s">
        <v>3</v>
      </c>
      <c r="F105" s="153"/>
      <c r="G105" s="154" t="s">
        <v>29</v>
      </c>
      <c r="H105" s="154"/>
      <c r="I105" s="154"/>
      <c r="J105" s="154"/>
      <c r="K105" s="64"/>
      <c r="L105" s="12"/>
      <c r="M105" s="29"/>
      <c r="Q105" s="132"/>
    </row>
    <row r="106" spans="1:17" ht="12.75" thickBot="1">
      <c r="A106" s="44" t="s">
        <v>4</v>
      </c>
      <c r="B106" s="155" t="s">
        <v>35</v>
      </c>
      <c r="C106" s="157" t="s">
        <v>5</v>
      </c>
      <c r="D106" s="159" t="s">
        <v>6</v>
      </c>
      <c r="E106" s="140" t="s">
        <v>7</v>
      </c>
      <c r="F106" s="142" t="s">
        <v>8</v>
      </c>
      <c r="G106" s="140" t="s">
        <v>30</v>
      </c>
      <c r="H106" s="142" t="s">
        <v>9</v>
      </c>
      <c r="I106" s="140" t="s">
        <v>8</v>
      </c>
      <c r="J106" s="144" t="s">
        <v>10</v>
      </c>
      <c r="K106" s="146" t="s">
        <v>11</v>
      </c>
      <c r="L106" s="148" t="s">
        <v>12</v>
      </c>
      <c r="M106" s="29"/>
      <c r="Q106" s="132"/>
    </row>
    <row r="107" spans="1:17" ht="12.75" thickBot="1">
      <c r="A107" s="45" t="s">
        <v>13</v>
      </c>
      <c r="B107" s="161"/>
      <c r="C107" s="165"/>
      <c r="D107" s="170"/>
      <c r="E107" s="166"/>
      <c r="F107" s="164"/>
      <c r="G107" s="166"/>
      <c r="H107" s="164"/>
      <c r="I107" s="166"/>
      <c r="J107" s="167"/>
      <c r="K107" s="168"/>
      <c r="L107" s="169"/>
      <c r="M107" s="29"/>
      <c r="Q107" s="132"/>
    </row>
    <row r="108" spans="1:17" ht="12">
      <c r="A108" s="90"/>
      <c r="B108" s="91"/>
      <c r="C108" s="92"/>
      <c r="D108" s="92"/>
      <c r="E108" s="93">
        <v>7302</v>
      </c>
      <c r="F108" s="93"/>
      <c r="G108" s="93"/>
      <c r="H108" s="93"/>
      <c r="I108" s="93"/>
      <c r="J108" s="93"/>
      <c r="K108" s="94"/>
      <c r="L108" s="95"/>
      <c r="M108" s="29"/>
      <c r="Q108" s="132"/>
    </row>
    <row r="109" spans="1:17" ht="33.75" customHeight="1">
      <c r="A109" s="27">
        <v>102</v>
      </c>
      <c r="B109" s="27" t="s">
        <v>78</v>
      </c>
      <c r="C109" s="86" t="s">
        <v>219</v>
      </c>
      <c r="D109" s="86" t="s">
        <v>16</v>
      </c>
      <c r="E109" s="120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602</v>
      </c>
      <c r="B110" s="27" t="s">
        <v>86</v>
      </c>
      <c r="C110" s="39" t="s">
        <v>163</v>
      </c>
      <c r="D110" s="39" t="s">
        <v>16</v>
      </c>
      <c r="E110" s="120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58</v>
      </c>
      <c r="C111" s="39" t="s">
        <v>164</v>
      </c>
      <c r="D111" s="39" t="s">
        <v>15</v>
      </c>
      <c r="E111" s="120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93</v>
      </c>
      <c r="C112" s="39" t="s">
        <v>94</v>
      </c>
      <c r="D112" s="39" t="s">
        <v>17</v>
      </c>
      <c r="E112" s="120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96</v>
      </c>
      <c r="C113" s="88" t="s">
        <v>95</v>
      </c>
      <c r="D113" s="39" t="s">
        <v>17</v>
      </c>
      <c r="E113" s="120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102</v>
      </c>
      <c r="B114" s="27" t="s">
        <v>98</v>
      </c>
      <c r="C114" s="39" t="s">
        <v>97</v>
      </c>
      <c r="D114" s="39" t="s">
        <v>17</v>
      </c>
      <c r="E114" s="120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2"/>
      <c r="O114" s="132"/>
      <c r="Q114" s="132"/>
    </row>
    <row r="115" spans="1:17" ht="33.75" customHeight="1">
      <c r="A115" s="27">
        <v>602</v>
      </c>
      <c r="B115" s="27" t="s">
        <v>99</v>
      </c>
      <c r="C115" s="39" t="s">
        <v>100</v>
      </c>
      <c r="D115" s="39" t="s">
        <v>17</v>
      </c>
      <c r="E115" s="120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101</v>
      </c>
      <c r="C116" s="39" t="s">
        <v>102</v>
      </c>
      <c r="D116" s="39" t="s">
        <v>17</v>
      </c>
      <c r="E116" s="120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103</v>
      </c>
      <c r="C117" s="39" t="s">
        <v>104</v>
      </c>
      <c r="D117" s="39" t="s">
        <v>16</v>
      </c>
      <c r="E117" s="120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108</v>
      </c>
      <c r="C118" s="39" t="s">
        <v>109</v>
      </c>
      <c r="D118" s="39" t="s">
        <v>110</v>
      </c>
      <c r="E118" s="120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119" t="s">
        <v>111</v>
      </c>
      <c r="D119" s="39" t="s">
        <v>17</v>
      </c>
      <c r="E119" s="120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2"/>
      <c r="O119" s="132"/>
      <c r="Q119" s="132"/>
    </row>
    <row r="120" spans="1:17" ht="33.75" customHeight="1">
      <c r="A120" s="27">
        <v>102</v>
      </c>
      <c r="B120" s="27" t="s">
        <v>113</v>
      </c>
      <c r="C120" s="119" t="s">
        <v>116</v>
      </c>
      <c r="D120" s="39" t="s">
        <v>17</v>
      </c>
      <c r="E120" s="120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2"/>
      <c r="O120" s="132"/>
      <c r="Q120" s="132"/>
    </row>
    <row r="121" spans="1:17" ht="33.75" customHeight="1">
      <c r="A121" s="27">
        <v>102</v>
      </c>
      <c r="B121" s="27" t="s">
        <v>114</v>
      </c>
      <c r="C121" s="39" t="s">
        <v>117</v>
      </c>
      <c r="D121" s="39" t="s">
        <v>17</v>
      </c>
      <c r="E121" s="120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2"/>
      <c r="O121" s="132"/>
      <c r="Q121" s="132"/>
    </row>
    <row r="122" spans="1:17" ht="33.75" customHeight="1">
      <c r="A122" s="27">
        <v>602</v>
      </c>
      <c r="B122" s="27" t="s">
        <v>115</v>
      </c>
      <c r="C122" s="39" t="s">
        <v>118</v>
      </c>
      <c r="D122" s="39" t="s">
        <v>17</v>
      </c>
      <c r="E122" s="120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2"/>
      <c r="O122" s="132"/>
      <c r="Q122" s="132"/>
    </row>
    <row r="123" spans="4:17" ht="33.75" customHeight="1" thickBot="1">
      <c r="D123" s="46" t="s">
        <v>18</v>
      </c>
      <c r="E123" s="98">
        <f aca="true" t="shared" si="13" ref="E123:K123">SUM(E109:E122)</f>
        <v>45830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98">
        <f t="shared" si="13"/>
        <v>0</v>
      </c>
      <c r="K123" s="98">
        <f t="shared" si="13"/>
        <v>45830</v>
      </c>
      <c r="M123" s="57"/>
      <c r="Q123" s="132"/>
    </row>
    <row r="124" spans="13:17" ht="12">
      <c r="M124" s="117"/>
      <c r="Q124" s="132"/>
    </row>
    <row r="125" spans="13:17" ht="21" customHeight="1">
      <c r="M125" s="117"/>
      <c r="Q125" s="132"/>
    </row>
    <row r="126" spans="1:17" ht="12.75" thickBot="1">
      <c r="A126" s="3"/>
      <c r="B126" s="3"/>
      <c r="C126" s="3"/>
      <c r="D126" s="150" t="s">
        <v>0</v>
      </c>
      <c r="E126" s="150"/>
      <c r="F126" s="150"/>
      <c r="G126" s="150"/>
      <c r="H126" s="150"/>
      <c r="I126" s="3"/>
      <c r="J126" s="3"/>
      <c r="K126" s="63"/>
      <c r="L126" s="3"/>
      <c r="M126" s="117"/>
      <c r="Q126" s="132"/>
    </row>
    <row r="127" spans="1:17" ht="12.75" thickBot="1">
      <c r="A127" s="3"/>
      <c r="B127" s="3"/>
      <c r="C127" s="3"/>
      <c r="D127" s="151" t="s">
        <v>1</v>
      </c>
      <c r="E127" s="151"/>
      <c r="F127" s="151"/>
      <c r="G127" s="151"/>
      <c r="H127" s="151"/>
      <c r="I127" s="3"/>
      <c r="J127" s="3"/>
      <c r="K127" s="63"/>
      <c r="L127" s="4" t="s">
        <v>107</v>
      </c>
      <c r="M127" s="117"/>
      <c r="Q127" s="132"/>
    </row>
    <row r="128" spans="1:17" ht="12">
      <c r="A128" s="3"/>
      <c r="B128" s="3"/>
      <c r="C128" s="3"/>
      <c r="D128" s="152" t="s">
        <v>224</v>
      </c>
      <c r="E128" s="152"/>
      <c r="F128" s="152"/>
      <c r="G128" s="152"/>
      <c r="H128" s="152"/>
      <c r="I128" s="3"/>
      <c r="J128" s="3"/>
      <c r="K128" s="63"/>
      <c r="L128" s="3"/>
      <c r="M128" s="117"/>
      <c r="Q128" s="132"/>
    </row>
    <row r="129" spans="1:17" ht="12">
      <c r="A129" s="5"/>
      <c r="B129" s="5"/>
      <c r="C129" s="6" t="s">
        <v>123</v>
      </c>
      <c r="D129" s="7"/>
      <c r="E129" s="8"/>
      <c r="F129" s="9"/>
      <c r="G129" s="10"/>
      <c r="H129" s="11"/>
      <c r="I129" s="11"/>
      <c r="J129" s="11"/>
      <c r="K129" s="64"/>
      <c r="L129" s="12"/>
      <c r="M129" s="117"/>
      <c r="Q129" s="132"/>
    </row>
    <row r="130" spans="13:17" ht="12.75" thickBot="1">
      <c r="M130" s="117"/>
      <c r="Q130" s="132"/>
    </row>
    <row r="131" spans="1:17" ht="12.75" thickBot="1">
      <c r="A131" s="5"/>
      <c r="B131" s="5"/>
      <c r="C131" s="6"/>
      <c r="D131" s="7"/>
      <c r="E131" s="153" t="s">
        <v>3</v>
      </c>
      <c r="F131" s="153"/>
      <c r="G131" s="154" t="s">
        <v>29</v>
      </c>
      <c r="H131" s="154"/>
      <c r="I131" s="154"/>
      <c r="J131" s="154"/>
      <c r="K131" s="64"/>
      <c r="L131" s="12"/>
      <c r="M131" s="117"/>
      <c r="Q131" s="132"/>
    </row>
    <row r="132" spans="1:17" ht="12.75" thickBot="1">
      <c r="A132" s="44" t="s">
        <v>4</v>
      </c>
      <c r="B132" s="155" t="s">
        <v>35</v>
      </c>
      <c r="C132" s="157" t="s">
        <v>5</v>
      </c>
      <c r="D132" s="159" t="s">
        <v>6</v>
      </c>
      <c r="E132" s="140" t="s">
        <v>7</v>
      </c>
      <c r="F132" s="142" t="s">
        <v>8</v>
      </c>
      <c r="G132" s="140" t="s">
        <v>30</v>
      </c>
      <c r="H132" s="142" t="s">
        <v>9</v>
      </c>
      <c r="I132" s="140" t="s">
        <v>8</v>
      </c>
      <c r="J132" s="144" t="s">
        <v>10</v>
      </c>
      <c r="K132" s="146" t="s">
        <v>11</v>
      </c>
      <c r="L132" s="148" t="s">
        <v>12</v>
      </c>
      <c r="M132" s="117"/>
      <c r="Q132" s="132"/>
    </row>
    <row r="133" spans="1:17" ht="12">
      <c r="A133" s="115" t="s">
        <v>13</v>
      </c>
      <c r="B133" s="156"/>
      <c r="C133" s="158"/>
      <c r="D133" s="160"/>
      <c r="E133" s="141"/>
      <c r="F133" s="143"/>
      <c r="G133" s="141"/>
      <c r="H133" s="143"/>
      <c r="I133" s="141"/>
      <c r="J133" s="145"/>
      <c r="K133" s="147"/>
      <c r="L133" s="149"/>
      <c r="M133" s="117"/>
      <c r="Q133" s="132"/>
    </row>
    <row r="134" spans="1:17" ht="34.5" customHeight="1">
      <c r="A134" s="116">
        <v>602</v>
      </c>
      <c r="B134" s="116" t="s">
        <v>119</v>
      </c>
      <c r="C134" s="116" t="s">
        <v>120</v>
      </c>
      <c r="D134" s="39" t="s">
        <v>17</v>
      </c>
      <c r="E134" s="120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125</v>
      </c>
      <c r="C135" s="116" t="s">
        <v>124</v>
      </c>
      <c r="D135" s="39" t="s">
        <v>17</v>
      </c>
      <c r="E135" s="120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126</v>
      </c>
      <c r="C136" s="116" t="s">
        <v>127</v>
      </c>
      <c r="D136" s="39" t="s">
        <v>21</v>
      </c>
      <c r="E136" s="120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128</v>
      </c>
      <c r="C137" s="116" t="s">
        <v>132</v>
      </c>
      <c r="D137" s="39" t="s">
        <v>16</v>
      </c>
      <c r="E137" s="120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102</v>
      </c>
      <c r="B138" s="116" t="s">
        <v>129</v>
      </c>
      <c r="C138" s="116" t="s">
        <v>133</v>
      </c>
      <c r="D138" s="39" t="s">
        <v>16</v>
      </c>
      <c r="E138" s="120">
        <v>1764</v>
      </c>
      <c r="F138" s="79"/>
      <c r="G138" s="79"/>
      <c r="H138" s="82">
        <v>300</v>
      </c>
      <c r="I138" s="79"/>
      <c r="J138" s="79"/>
      <c r="K138" s="82">
        <f t="shared" si="14"/>
        <v>1464</v>
      </c>
      <c r="L138" s="51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130</v>
      </c>
      <c r="C139" s="116" t="s">
        <v>134</v>
      </c>
      <c r="D139" s="39" t="s">
        <v>16</v>
      </c>
      <c r="E139" s="120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131</v>
      </c>
      <c r="C140" s="116" t="s">
        <v>135</v>
      </c>
      <c r="D140" s="39" t="s">
        <v>16</v>
      </c>
      <c r="E140" s="120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7">
        <v>1</v>
      </c>
      <c r="N140" s="132"/>
      <c r="O140" s="132"/>
      <c r="Q140" s="132"/>
    </row>
    <row r="141" spans="1:17" ht="33.75" customHeight="1">
      <c r="A141" s="116">
        <v>602</v>
      </c>
      <c r="B141" s="116" t="s">
        <v>136</v>
      </c>
      <c r="C141" s="116" t="s">
        <v>149</v>
      </c>
      <c r="D141" s="39" t="s">
        <v>17</v>
      </c>
      <c r="E141" s="120">
        <v>6394</v>
      </c>
      <c r="F141" s="120"/>
      <c r="G141" s="120"/>
      <c r="H141" s="82"/>
      <c r="I141" s="120"/>
      <c r="J141" s="120"/>
      <c r="K141" s="82">
        <f t="shared" si="14"/>
        <v>6394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137</v>
      </c>
      <c r="C142" s="116" t="s">
        <v>150</v>
      </c>
      <c r="D142" s="39" t="s">
        <v>17</v>
      </c>
      <c r="E142" s="120">
        <v>2239</v>
      </c>
      <c r="F142" s="120"/>
      <c r="G142" s="120"/>
      <c r="H142" s="82">
        <v>200</v>
      </c>
      <c r="I142" s="120">
        <v>100</v>
      </c>
      <c r="J142" s="120"/>
      <c r="K142" s="82">
        <f t="shared" si="14"/>
        <v>1939</v>
      </c>
      <c r="L142" s="116"/>
      <c r="M142" s="117">
        <v>1</v>
      </c>
      <c r="N142" s="132"/>
      <c r="O142" s="132"/>
      <c r="Q142" s="132"/>
    </row>
    <row r="143" spans="1:17" ht="33.75" customHeight="1">
      <c r="A143" s="116">
        <v>102</v>
      </c>
      <c r="B143" s="116" t="s">
        <v>138</v>
      </c>
      <c r="C143" s="116" t="s">
        <v>151</v>
      </c>
      <c r="D143" s="39" t="s">
        <v>17</v>
      </c>
      <c r="E143" s="120">
        <v>3258</v>
      </c>
      <c r="F143" s="120"/>
      <c r="G143" s="120"/>
      <c r="H143" s="82"/>
      <c r="I143" s="120"/>
      <c r="J143" s="120"/>
      <c r="K143" s="82">
        <f t="shared" si="14"/>
        <v>3258</v>
      </c>
      <c r="L143" s="116"/>
      <c r="M143" s="117">
        <v>1</v>
      </c>
      <c r="N143" s="132"/>
      <c r="O143" s="132"/>
      <c r="Q143" s="132"/>
    </row>
    <row r="144" spans="1:17" ht="33.75" customHeight="1">
      <c r="A144" s="116">
        <v>102</v>
      </c>
      <c r="B144" s="116" t="s">
        <v>139</v>
      </c>
      <c r="C144" s="116" t="s">
        <v>152</v>
      </c>
      <c r="D144" s="39" t="s">
        <v>17</v>
      </c>
      <c r="E144" s="120">
        <v>2051</v>
      </c>
      <c r="F144" s="120"/>
      <c r="G144" s="120"/>
      <c r="H144" s="82"/>
      <c r="I144" s="120"/>
      <c r="J144" s="120"/>
      <c r="K144" s="82">
        <f t="shared" si="14"/>
        <v>2051</v>
      </c>
      <c r="L144" s="116"/>
      <c r="M144" s="117">
        <v>1</v>
      </c>
      <c r="N144" s="132"/>
      <c r="O144" s="132"/>
      <c r="Q144" s="132"/>
    </row>
    <row r="145" spans="1:17" ht="33.75" customHeight="1">
      <c r="A145" s="116">
        <v>102</v>
      </c>
      <c r="B145" s="116" t="s">
        <v>140</v>
      </c>
      <c r="C145" s="116" t="s">
        <v>153</v>
      </c>
      <c r="D145" s="39" t="s">
        <v>17</v>
      </c>
      <c r="E145" s="120">
        <v>4704</v>
      </c>
      <c r="F145" s="120"/>
      <c r="G145" s="120"/>
      <c r="H145" s="82"/>
      <c r="I145" s="120"/>
      <c r="J145" s="120"/>
      <c r="K145" s="82">
        <f t="shared" si="14"/>
        <v>4704</v>
      </c>
      <c r="L145" s="116"/>
      <c r="M145" s="117">
        <v>1</v>
      </c>
      <c r="N145" s="132"/>
      <c r="O145" s="132"/>
      <c r="Q145" s="132"/>
    </row>
    <row r="146" spans="4:17" ht="12.75" thickBot="1">
      <c r="D146" s="46" t="s">
        <v>18</v>
      </c>
      <c r="E146" s="98">
        <f>SUM(E134:E145)</f>
        <v>39632</v>
      </c>
      <c r="F146" s="98">
        <f aca="true" t="shared" si="15" ref="F146:K146">SUM(F134:F145)</f>
        <v>0</v>
      </c>
      <c r="G146" s="98">
        <f t="shared" si="15"/>
        <v>0</v>
      </c>
      <c r="H146" s="98">
        <f t="shared" si="15"/>
        <v>500</v>
      </c>
      <c r="I146" s="98">
        <f t="shared" si="15"/>
        <v>100</v>
      </c>
      <c r="J146" s="98">
        <f t="shared" si="15"/>
        <v>0</v>
      </c>
      <c r="K146" s="98">
        <f t="shared" si="15"/>
        <v>39032</v>
      </c>
      <c r="Q146" s="132"/>
    </row>
    <row r="147" spans="4:17" ht="12">
      <c r="D147" s="15"/>
      <c r="E147" s="113"/>
      <c r="F147" s="113"/>
      <c r="G147" s="113"/>
      <c r="H147" s="113"/>
      <c r="I147" s="113"/>
      <c r="J147" s="113"/>
      <c r="K147" s="113"/>
      <c r="M147" s="117"/>
      <c r="Q147" s="132"/>
    </row>
    <row r="148" spans="4:17" ht="126" customHeight="1">
      <c r="D148" s="15"/>
      <c r="E148" s="113"/>
      <c r="F148" s="113"/>
      <c r="G148" s="113"/>
      <c r="H148" s="113"/>
      <c r="I148" s="113"/>
      <c r="J148" s="113"/>
      <c r="K148" s="113"/>
      <c r="M148" s="117"/>
      <c r="Q148" s="132"/>
    </row>
    <row r="149" spans="1:17" ht="12.75" thickBot="1">
      <c r="A149" s="3"/>
      <c r="B149" s="3"/>
      <c r="C149" s="3"/>
      <c r="D149" s="150" t="s">
        <v>0</v>
      </c>
      <c r="E149" s="150"/>
      <c r="F149" s="150"/>
      <c r="G149" s="150"/>
      <c r="H149" s="150"/>
      <c r="I149" s="3"/>
      <c r="J149" s="3"/>
      <c r="K149" s="63"/>
      <c r="L149" s="3"/>
      <c r="M149" s="117"/>
      <c r="Q149" s="132"/>
    </row>
    <row r="150" spans="1:17" ht="12.75" thickBot="1">
      <c r="A150" s="3"/>
      <c r="B150" s="3"/>
      <c r="C150" s="3"/>
      <c r="D150" s="151" t="s">
        <v>1</v>
      </c>
      <c r="E150" s="151"/>
      <c r="F150" s="151"/>
      <c r="G150" s="151"/>
      <c r="H150" s="151"/>
      <c r="I150" s="3"/>
      <c r="J150" s="3"/>
      <c r="K150" s="63"/>
      <c r="L150" s="4" t="s">
        <v>162</v>
      </c>
      <c r="M150" s="117"/>
      <c r="Q150" s="132"/>
    </row>
    <row r="151" spans="1:17" ht="12">
      <c r="A151" s="3"/>
      <c r="B151" s="3"/>
      <c r="C151" s="3"/>
      <c r="D151" s="152" t="s">
        <v>224</v>
      </c>
      <c r="E151" s="152"/>
      <c r="F151" s="152"/>
      <c r="G151" s="152"/>
      <c r="H151" s="152"/>
      <c r="I151" s="3"/>
      <c r="J151" s="3"/>
      <c r="K151" s="63"/>
      <c r="L151" s="3"/>
      <c r="M151" s="117"/>
      <c r="Q151" s="132"/>
    </row>
    <row r="152" spans="1:17" ht="12">
      <c r="A152" s="5"/>
      <c r="B152" s="5"/>
      <c r="C152" s="6" t="s">
        <v>123</v>
      </c>
      <c r="D152" s="7"/>
      <c r="E152" s="8"/>
      <c r="F152" s="9"/>
      <c r="G152" s="10"/>
      <c r="H152" s="11"/>
      <c r="I152" s="11"/>
      <c r="J152" s="11"/>
      <c r="K152" s="64"/>
      <c r="L152" s="12"/>
      <c r="M152" s="117"/>
      <c r="Q152" s="132"/>
    </row>
    <row r="153" spans="13:17" ht="12.75" thickBot="1">
      <c r="M153" s="117"/>
      <c r="Q153" s="132"/>
    </row>
    <row r="154" spans="1:17" ht="12.75" thickBot="1">
      <c r="A154" s="5"/>
      <c r="B154" s="5"/>
      <c r="C154" s="6"/>
      <c r="D154" s="7"/>
      <c r="E154" s="153" t="s">
        <v>3</v>
      </c>
      <c r="F154" s="153"/>
      <c r="G154" s="154" t="s">
        <v>29</v>
      </c>
      <c r="H154" s="154"/>
      <c r="I154" s="154"/>
      <c r="J154" s="154"/>
      <c r="K154" s="64"/>
      <c r="L154" s="12"/>
      <c r="M154" s="117"/>
      <c r="Q154" s="132"/>
    </row>
    <row r="155" spans="1:17" ht="12.75" thickBot="1">
      <c r="A155" s="44" t="s">
        <v>4</v>
      </c>
      <c r="B155" s="155" t="s">
        <v>35</v>
      </c>
      <c r="C155" s="157" t="s">
        <v>5</v>
      </c>
      <c r="D155" s="159" t="s">
        <v>6</v>
      </c>
      <c r="E155" s="140" t="s">
        <v>7</v>
      </c>
      <c r="F155" s="142" t="s">
        <v>8</v>
      </c>
      <c r="G155" s="140" t="s">
        <v>30</v>
      </c>
      <c r="H155" s="142" t="s">
        <v>9</v>
      </c>
      <c r="I155" s="140" t="s">
        <v>8</v>
      </c>
      <c r="J155" s="144" t="s">
        <v>10</v>
      </c>
      <c r="K155" s="146" t="s">
        <v>11</v>
      </c>
      <c r="L155" s="148" t="s">
        <v>12</v>
      </c>
      <c r="M155" s="117"/>
      <c r="Q155" s="132"/>
    </row>
    <row r="156" spans="1:17" ht="12">
      <c r="A156" s="115" t="s">
        <v>13</v>
      </c>
      <c r="B156" s="156"/>
      <c r="C156" s="158"/>
      <c r="D156" s="160"/>
      <c r="E156" s="141"/>
      <c r="F156" s="143"/>
      <c r="G156" s="141"/>
      <c r="H156" s="143"/>
      <c r="I156" s="141"/>
      <c r="J156" s="145"/>
      <c r="K156" s="147"/>
      <c r="L156" s="149"/>
      <c r="M156" s="117"/>
      <c r="Q156" s="132"/>
    </row>
    <row r="157" spans="1:17" ht="36.75" customHeight="1">
      <c r="A157" s="116">
        <v>102</v>
      </c>
      <c r="B157" s="116" t="s">
        <v>141</v>
      </c>
      <c r="C157" s="116" t="s">
        <v>154</v>
      </c>
      <c r="D157" s="39" t="s">
        <v>17</v>
      </c>
      <c r="E157" s="78">
        <v>2833</v>
      </c>
      <c r="F157" s="81"/>
      <c r="G157" s="79"/>
      <c r="H157" s="79"/>
      <c r="I157" s="79"/>
      <c r="J157" s="81"/>
      <c r="K157" s="82">
        <f aca="true" t="shared" si="16" ref="K157:K166">SUM(E157:F157)-SUM(G157:J157)</f>
        <v>2833</v>
      </c>
      <c r="L157" s="51"/>
      <c r="M157" s="117">
        <v>1</v>
      </c>
      <c r="N157" s="132"/>
      <c r="O157" s="132"/>
      <c r="Q157" s="132"/>
    </row>
    <row r="158" spans="1:17" ht="34.5" customHeight="1">
      <c r="A158" s="116">
        <v>102</v>
      </c>
      <c r="B158" s="116" t="s">
        <v>142</v>
      </c>
      <c r="C158" s="116" t="s">
        <v>155</v>
      </c>
      <c r="D158" s="39" t="s">
        <v>17</v>
      </c>
      <c r="E158" s="78">
        <v>2822</v>
      </c>
      <c r="F158" s="81"/>
      <c r="G158" s="79"/>
      <c r="H158" s="79"/>
      <c r="I158" s="79"/>
      <c r="J158" s="81"/>
      <c r="K158" s="82">
        <f t="shared" si="16"/>
        <v>2822</v>
      </c>
      <c r="L158" s="51"/>
      <c r="M158" s="117">
        <v>1</v>
      </c>
      <c r="N158" s="132"/>
      <c r="O158" s="132"/>
      <c r="Q158" s="132"/>
    </row>
    <row r="159" spans="1:17" ht="35.25" customHeight="1">
      <c r="A159" s="116">
        <v>602</v>
      </c>
      <c r="B159" s="116" t="s">
        <v>143</v>
      </c>
      <c r="C159" s="116" t="s">
        <v>156</v>
      </c>
      <c r="D159" s="39" t="s">
        <v>17</v>
      </c>
      <c r="E159" s="78">
        <v>5728</v>
      </c>
      <c r="F159" s="81"/>
      <c r="G159" s="79"/>
      <c r="H159" s="79"/>
      <c r="I159" s="79"/>
      <c r="J159" s="81"/>
      <c r="K159" s="82">
        <f t="shared" si="16"/>
        <v>5728</v>
      </c>
      <c r="L159" s="51"/>
      <c r="M159" s="117">
        <v>1</v>
      </c>
      <c r="N159" s="132"/>
      <c r="O159" s="132"/>
      <c r="Q159" s="132"/>
    </row>
    <row r="160" spans="1:17" ht="33" customHeight="1">
      <c r="A160" s="116">
        <v>102</v>
      </c>
      <c r="B160" s="116" t="s">
        <v>144</v>
      </c>
      <c r="C160" s="116" t="s">
        <v>157</v>
      </c>
      <c r="D160" s="39" t="s">
        <v>17</v>
      </c>
      <c r="E160" s="78">
        <v>3418</v>
      </c>
      <c r="F160" s="81"/>
      <c r="G160" s="79"/>
      <c r="H160" s="79"/>
      <c r="I160" s="79"/>
      <c r="J160" s="81"/>
      <c r="K160" s="82">
        <f t="shared" si="16"/>
        <v>3418</v>
      </c>
      <c r="L160" s="51"/>
      <c r="M160" s="117">
        <v>1</v>
      </c>
      <c r="N160" s="132"/>
      <c r="O160" s="132"/>
      <c r="Q160" s="132"/>
    </row>
    <row r="161" spans="1:17" ht="36" customHeight="1">
      <c r="A161" s="116">
        <v>102</v>
      </c>
      <c r="B161" s="116" t="s">
        <v>145</v>
      </c>
      <c r="C161" s="116" t="s">
        <v>158</v>
      </c>
      <c r="D161" s="39" t="s">
        <v>17</v>
      </c>
      <c r="E161" s="78">
        <v>2051</v>
      </c>
      <c r="F161" s="81"/>
      <c r="G161" s="79"/>
      <c r="H161" s="79"/>
      <c r="I161" s="79"/>
      <c r="J161" s="81"/>
      <c r="K161" s="82">
        <f t="shared" si="16"/>
        <v>2051</v>
      </c>
      <c r="L161" s="51"/>
      <c r="M161" s="117">
        <v>1</v>
      </c>
      <c r="N161" s="132"/>
      <c r="O161" s="132"/>
      <c r="Q161" s="132"/>
    </row>
    <row r="162" spans="1:17" ht="36" customHeight="1">
      <c r="A162" s="116">
        <v>102</v>
      </c>
      <c r="B162" s="116" t="s">
        <v>146</v>
      </c>
      <c r="C162" s="116" t="s">
        <v>159</v>
      </c>
      <c r="D162" s="39" t="s">
        <v>17</v>
      </c>
      <c r="E162" s="78">
        <v>2714</v>
      </c>
      <c r="F162" s="81"/>
      <c r="G162" s="79"/>
      <c r="H162" s="79"/>
      <c r="I162" s="79"/>
      <c r="J162" s="81"/>
      <c r="K162" s="82">
        <f t="shared" si="16"/>
        <v>2714</v>
      </c>
      <c r="L162" s="51"/>
      <c r="M162" s="117">
        <v>1</v>
      </c>
      <c r="N162" s="132"/>
      <c r="O162" s="132"/>
      <c r="Q162" s="132"/>
    </row>
    <row r="163" spans="1:17" ht="31.5" customHeight="1">
      <c r="A163" s="116">
        <v>102</v>
      </c>
      <c r="B163" s="116" t="s">
        <v>147</v>
      </c>
      <c r="C163" s="116" t="s">
        <v>160</v>
      </c>
      <c r="D163" s="39" t="s">
        <v>17</v>
      </c>
      <c r="E163" s="78">
        <v>6513</v>
      </c>
      <c r="F163" s="81"/>
      <c r="G163" s="79"/>
      <c r="H163" s="79"/>
      <c r="I163" s="79"/>
      <c r="J163" s="81"/>
      <c r="K163" s="82">
        <f t="shared" si="16"/>
        <v>6513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148</v>
      </c>
      <c r="C164" s="116" t="s">
        <v>161</v>
      </c>
      <c r="D164" s="39" t="s">
        <v>17</v>
      </c>
      <c r="E164" s="78">
        <v>3999</v>
      </c>
      <c r="F164" s="81"/>
      <c r="G164" s="79"/>
      <c r="H164" s="79"/>
      <c r="I164" s="79"/>
      <c r="J164" s="81"/>
      <c r="K164" s="82">
        <f t="shared" si="16"/>
        <v>3999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220</v>
      </c>
      <c r="C165" s="116" t="s">
        <v>221</v>
      </c>
      <c r="D165" s="39" t="s">
        <v>17</v>
      </c>
      <c r="E165" s="78">
        <v>4379</v>
      </c>
      <c r="F165" s="81"/>
      <c r="G165" s="79"/>
      <c r="H165" s="79"/>
      <c r="I165" s="79"/>
      <c r="J165" s="81"/>
      <c r="K165" s="82">
        <f t="shared" si="16"/>
        <v>4379</v>
      </c>
      <c r="L165" s="51"/>
      <c r="M165" s="117">
        <v>1</v>
      </c>
      <c r="N165" s="132"/>
      <c r="O165" s="132"/>
      <c r="Q165" s="132"/>
    </row>
    <row r="166" spans="1:17" ht="39.75" customHeight="1">
      <c r="A166" s="116">
        <v>102</v>
      </c>
      <c r="B166" s="116" t="s">
        <v>222</v>
      </c>
      <c r="C166" s="116" t="s">
        <v>223</v>
      </c>
      <c r="D166" s="39" t="s">
        <v>17</v>
      </c>
      <c r="E166" s="78">
        <v>2743</v>
      </c>
      <c r="F166" s="81"/>
      <c r="G166" s="79"/>
      <c r="H166" s="79"/>
      <c r="I166" s="79"/>
      <c r="J166" s="81"/>
      <c r="K166" s="82">
        <f t="shared" si="16"/>
        <v>2743</v>
      </c>
      <c r="L166" s="51"/>
      <c r="M166" s="117">
        <v>1</v>
      </c>
      <c r="N166" s="132"/>
      <c r="O166" s="132"/>
      <c r="Q166" s="132"/>
    </row>
    <row r="167" spans="1:17" ht="12.75" thickBot="1">
      <c r="A167" s="130"/>
      <c r="B167" s="130"/>
      <c r="C167" s="130"/>
      <c r="D167" s="46" t="s">
        <v>18</v>
      </c>
      <c r="E167" s="98">
        <f>SUM(E157:E166)</f>
        <v>37200</v>
      </c>
      <c r="F167" s="98">
        <f>SUM(F153:F159)</f>
        <v>0</v>
      </c>
      <c r="G167" s="98">
        <f>SUM(G153:G159)</f>
        <v>0</v>
      </c>
      <c r="H167" s="98">
        <f>SUM(H153:H159)</f>
        <v>0</v>
      </c>
      <c r="I167" s="98">
        <f>SUM(I153:I159)</f>
        <v>0</v>
      </c>
      <c r="J167" s="98">
        <f>SUM(J153:J159)</f>
        <v>0</v>
      </c>
      <c r="K167" s="98">
        <f>SUM(K157:K166)</f>
        <v>37200</v>
      </c>
      <c r="L167" s="17"/>
      <c r="M167" s="117">
        <f>SUM(M1:M166)</f>
        <v>90</v>
      </c>
      <c r="Q167" s="132"/>
    </row>
    <row r="168" spans="4:13" ht="12">
      <c r="D168" s="15"/>
      <c r="E168" s="113"/>
      <c r="F168" s="113"/>
      <c r="G168" s="113"/>
      <c r="H168" s="113"/>
      <c r="I168" s="113"/>
      <c r="J168" s="113"/>
      <c r="K168" s="113"/>
      <c r="M168" s="117"/>
    </row>
    <row r="169" ht="12">
      <c r="M169" s="117"/>
    </row>
    <row r="170" spans="5:17" ht="12">
      <c r="E170" s="18">
        <f>E22+E45+E71+E97+E123+E146+E167</f>
        <v>324248</v>
      </c>
      <c r="F170" s="18">
        <f>F22+F45+F71+F97+F123+F146</f>
        <v>0</v>
      </c>
      <c r="G170" s="18">
        <f>G22+G45+G71+G97+G123+G146</f>
        <v>0</v>
      </c>
      <c r="H170" s="18">
        <f>H22+H45+H71+H97+H123+H146+H167</f>
        <v>3400</v>
      </c>
      <c r="I170" s="18">
        <f>I22+I45+I71+I97+I123+I146</f>
        <v>100</v>
      </c>
      <c r="J170" s="18">
        <f>J22+J45+J71+J97+J123+J146</f>
        <v>0</v>
      </c>
      <c r="K170" s="18">
        <f>K22+K45+K71+K97+K123+K146+K167</f>
        <v>320748</v>
      </c>
      <c r="M170" s="118"/>
      <c r="O170" s="132"/>
      <c r="P170" s="132"/>
      <c r="Q170" s="132"/>
    </row>
    <row r="171" spans="4:13" ht="12">
      <c r="D171" s="114" t="s">
        <v>105</v>
      </c>
      <c r="E171" s="112">
        <f>E170+F170</f>
        <v>324248</v>
      </c>
      <c r="F171" s="111"/>
      <c r="H171" s="114" t="s">
        <v>106</v>
      </c>
      <c r="J171" s="113">
        <f>G170+H170+I170+J170</f>
        <v>3500</v>
      </c>
      <c r="M171" s="29"/>
    </row>
    <row r="172" ht="12">
      <c r="M172" s="29"/>
    </row>
    <row r="173" ht="12">
      <c r="M173" s="29"/>
    </row>
    <row r="174" spans="7:13" ht="12">
      <c r="G174" s="58"/>
      <c r="H174" s="59"/>
      <c r="I174" s="59"/>
      <c r="J174" s="59"/>
      <c r="K174" s="70"/>
      <c r="L174" s="60"/>
      <c r="M174" s="61"/>
    </row>
    <row r="175" spans="7:13" ht="12">
      <c r="G175" s="58"/>
      <c r="H175" s="62"/>
      <c r="I175" s="59"/>
      <c r="J175" s="59"/>
      <c r="K175" s="70"/>
      <c r="L175" s="60"/>
      <c r="M175" s="60"/>
    </row>
    <row r="176" spans="7:13" ht="12">
      <c r="G176" s="58" t="s">
        <v>31</v>
      </c>
      <c r="H176" s="59" t="s">
        <v>22</v>
      </c>
      <c r="I176" s="59" t="s">
        <v>23</v>
      </c>
      <c r="J176" s="59"/>
      <c r="K176" s="70"/>
      <c r="L176" s="60"/>
      <c r="M176" s="61"/>
    </row>
    <row r="177" spans="7:13" ht="12">
      <c r="G177" s="58"/>
      <c r="H177" s="59"/>
      <c r="I177" s="59"/>
      <c r="J177" s="59"/>
      <c r="K177" s="70"/>
      <c r="L177" s="60"/>
      <c r="M177" s="60"/>
    </row>
    <row r="178" spans="7:13" ht="12">
      <c r="G178" s="58"/>
      <c r="H178" s="59"/>
      <c r="I178" s="59"/>
      <c r="J178" s="59"/>
      <c r="K178" s="70"/>
      <c r="L178" s="61"/>
      <c r="M178" s="60"/>
    </row>
    <row r="179" spans="5:13" ht="12">
      <c r="E179"/>
      <c r="G179" s="60"/>
      <c r="H179" s="60"/>
      <c r="I179" s="60"/>
      <c r="J179" s="60"/>
      <c r="K179" s="58"/>
      <c r="L179" s="60"/>
      <c r="M179" s="60"/>
    </row>
    <row r="180" spans="7:13" ht="12">
      <c r="G180" s="58"/>
      <c r="H180" s="59" t="s">
        <v>33</v>
      </c>
      <c r="I180" s="59"/>
      <c r="J180" s="59"/>
      <c r="K180" s="70"/>
      <c r="L180" s="60"/>
      <c r="M180" s="60"/>
    </row>
    <row r="181" spans="7:13" ht="12">
      <c r="G181" s="58"/>
      <c r="H181" s="59"/>
      <c r="I181" s="59"/>
      <c r="J181" s="59"/>
      <c r="K181" s="71"/>
      <c r="L181" s="60"/>
      <c r="M181" s="60"/>
    </row>
    <row r="182" spans="7:13" ht="12">
      <c r="G182" s="58"/>
      <c r="H182" s="59"/>
      <c r="I182" s="59"/>
      <c r="J182" s="59"/>
      <c r="K182" s="70"/>
      <c r="L182" s="60"/>
      <c r="M182" s="60"/>
    </row>
    <row r="186" spans="3:4" ht="12">
      <c r="C186" s="19" t="s">
        <v>24</v>
      </c>
      <c r="D186" s="20">
        <f>E17+E18+E19+E20+E21+E33+E34+E35+E36+E37+E38+E63+E64+E65+E66+E67+E68+E69+E70+E83+E84+E85+E87+E88+E91+E92+E93+E94+E95+E96+E109+E111+E112+E113+E114+E116+E117+E119+E120+E121+E135+E137+E138+E139+E140+E142+E143+E144+E145+E157+E158+E160+E161+E162+E163+E164+E165+E166</f>
        <v>171578</v>
      </c>
    </row>
    <row r="187" spans="3:4" ht="12">
      <c r="C187" s="21" t="s">
        <v>25</v>
      </c>
      <c r="D187" s="22">
        <f>E39+E40+E41+E42+E43+E44+E55+E56+E57+E58+E59+E60+E61+E62+E110+E115+E122+E134+E141+E159</f>
        <v>85545</v>
      </c>
    </row>
    <row r="188" spans="3:4" ht="12">
      <c r="C188" s="23" t="s">
        <v>26</v>
      </c>
      <c r="D188" s="24">
        <f>E9++E10+E11+E12+E13+E14+E15+E16+E89+E90+E118+E136</f>
        <v>67125</v>
      </c>
    </row>
    <row r="189" spans="3:9" ht="12">
      <c r="C189" s="25" t="s">
        <v>27</v>
      </c>
      <c r="D189" s="26">
        <v>0</v>
      </c>
      <c r="I189" s="139"/>
    </row>
    <row r="191" spans="4:11" ht="12">
      <c r="D191" s="100">
        <f>SUM(D186:D190)</f>
        <v>324248</v>
      </c>
      <c r="E191" s="1">
        <f>D191+F170</f>
        <v>324248</v>
      </c>
      <c r="F191" s="29"/>
      <c r="K191" s="72"/>
    </row>
    <row r="268" ht="12">
      <c r="K268" s="68" t="s">
        <v>34</v>
      </c>
    </row>
  </sheetData>
  <sheetProtection selectLockedCells="1" selectUnlockedCells="1"/>
  <mergeCells count="112">
    <mergeCell ref="G132:G133"/>
    <mergeCell ref="H132:H133"/>
    <mergeCell ref="I132:I133"/>
    <mergeCell ref="J132:J133"/>
    <mergeCell ref="K132:K133"/>
    <mergeCell ref="L132:L13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2020-06-29T14:33:06Z</cp:lastPrinted>
  <dcterms:created xsi:type="dcterms:W3CDTF">2014-09-04T19:53:31Z</dcterms:created>
  <dcterms:modified xsi:type="dcterms:W3CDTF">2020-07-01T19:06:51Z</dcterms:modified>
  <cp:category/>
  <cp:version/>
  <cp:contentType/>
  <cp:contentStatus/>
</cp:coreProperties>
</file>